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ФІНПЛАНИ\Фінплан 2021\Звіт про вик.фін.плану\"/>
    </mc:Choice>
  </mc:AlternateContent>
  <bookViews>
    <workbookView xWindow="0" yWindow="0" windowWidth="2370" windowHeight="1185"/>
  </bookViews>
  <sheets>
    <sheet name="звіт про викон. фін.плану рік" sheetId="5" r:id="rId1"/>
  </sheets>
  <calcPr calcId="162913" refMode="R1C1"/>
</workbook>
</file>

<file path=xl/calcChain.xml><?xml version="1.0" encoding="utf-8"?>
<calcChain xmlns="http://schemas.openxmlformats.org/spreadsheetml/2006/main">
  <c r="F127" i="5" l="1"/>
  <c r="E127" i="5"/>
  <c r="F126" i="5"/>
  <c r="E126" i="5"/>
  <c r="D122" i="5" l="1"/>
  <c r="F122" i="5" s="1"/>
  <c r="E121" i="5"/>
  <c r="F120" i="5"/>
  <c r="E120" i="5"/>
  <c r="F113" i="5"/>
  <c r="E113" i="5"/>
  <c r="F103" i="5"/>
  <c r="E103" i="5"/>
  <c r="D102" i="5"/>
  <c r="F102" i="5" s="1"/>
  <c r="F97" i="5"/>
  <c r="E97" i="5"/>
  <c r="F96" i="5"/>
  <c r="E96" i="5"/>
  <c r="F95" i="5"/>
  <c r="E95" i="5"/>
  <c r="D94" i="5"/>
  <c r="F94" i="5" s="1"/>
  <c r="E93" i="5"/>
  <c r="E91" i="5"/>
  <c r="F90" i="5"/>
  <c r="E90" i="5"/>
  <c r="F89" i="5"/>
  <c r="E89" i="5"/>
  <c r="D83" i="5"/>
  <c r="F83" i="5" s="1"/>
  <c r="F82" i="5"/>
  <c r="E82" i="5"/>
  <c r="F81" i="5"/>
  <c r="E81" i="5"/>
  <c r="F80" i="5"/>
  <c r="E80" i="5"/>
  <c r="F79" i="5"/>
  <c r="E79" i="5"/>
  <c r="F78" i="5"/>
  <c r="E78" i="5"/>
  <c r="D74" i="5"/>
  <c r="C73" i="5"/>
  <c r="D68" i="5"/>
  <c r="F68" i="5" s="1"/>
  <c r="D67" i="5"/>
  <c r="F65" i="5"/>
  <c r="E65" i="5"/>
  <c r="C63" i="5"/>
  <c r="D58" i="5"/>
  <c r="F58" i="5" s="1"/>
  <c r="E57" i="5"/>
  <c r="E56" i="5"/>
  <c r="E55" i="5"/>
  <c r="F54" i="5"/>
  <c r="E54" i="5"/>
  <c r="F53" i="5"/>
  <c r="E53" i="5"/>
  <c r="F52" i="5"/>
  <c r="E52" i="5"/>
  <c r="F51" i="5"/>
  <c r="E51" i="5"/>
  <c r="E48" i="5"/>
  <c r="F47" i="5"/>
  <c r="E47" i="5"/>
  <c r="E46" i="5"/>
  <c r="F44" i="5"/>
  <c r="E44" i="5"/>
  <c r="F43" i="5"/>
  <c r="E43" i="5"/>
  <c r="E42" i="5"/>
  <c r="E41" i="5"/>
  <c r="E40" i="5"/>
  <c r="E39" i="5"/>
  <c r="F38" i="5"/>
  <c r="E38" i="5"/>
  <c r="E37" i="5"/>
  <c r="F36" i="5"/>
  <c r="E36" i="5"/>
  <c r="E35" i="5"/>
  <c r="F34" i="5"/>
  <c r="E34" i="5"/>
  <c r="E32" i="5"/>
  <c r="D31" i="5"/>
  <c r="F31" i="5" s="1"/>
  <c r="F30" i="5"/>
  <c r="E30" i="5"/>
  <c r="F29" i="5"/>
  <c r="E29" i="5"/>
  <c r="D92" i="5" l="1"/>
  <c r="E94" i="5"/>
  <c r="E68" i="5"/>
  <c r="E58" i="5"/>
  <c r="D33" i="5"/>
  <c r="E31" i="5"/>
  <c r="E83" i="5"/>
  <c r="E92" i="5"/>
  <c r="E102" i="5"/>
  <c r="E122" i="5"/>
  <c r="F92" i="5" l="1"/>
  <c r="D88" i="5"/>
  <c r="D62" i="5"/>
  <c r="F33" i="5"/>
  <c r="D49" i="5"/>
  <c r="E33" i="5"/>
  <c r="F88" i="5" l="1"/>
  <c r="E88" i="5"/>
  <c r="F49" i="5"/>
  <c r="E49" i="5"/>
  <c r="D64" i="5"/>
  <c r="F62" i="5"/>
  <c r="E62" i="5"/>
</calcChain>
</file>

<file path=xl/sharedStrings.xml><?xml version="1.0" encoding="utf-8"?>
<sst xmlns="http://schemas.openxmlformats.org/spreadsheetml/2006/main" count="145" uniqueCount="134">
  <si>
    <t xml:space="preserve"> </t>
  </si>
  <si>
    <t>коди</t>
  </si>
  <si>
    <t>Рік</t>
  </si>
  <si>
    <t>Підприємство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</si>
  <si>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</si>
  <si>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</si>
  <si>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</si>
  <si>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</si>
  <si>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</si>
  <si>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</si>
  <si>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</si>
  <si>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</si>
  <si>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</si>
  <si>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</si>
  <si>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</si>
  <si>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</si>
  <si>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</si>
  <si>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</si>
  <si>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</si>
  <si>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</si>
  <si>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</si>
  <si>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</si>
  <si>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</si>
  <si>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</si>
  <si>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</si>
  <si>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</si>
  <si>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</si>
  <si>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</si>
  <si>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</si>
  <si>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</si>
  <si>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</si>
  <si>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</si>
  <si>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</si>
  <si>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</si>
  <si>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</si>
  <si>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</si>
  <si>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</si>
  <si>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</si>
  <si>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</si>
  <si>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</si>
  <si>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</si>
  <si>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</si>
  <si>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</si>
  <si>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</si>
  <si>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</si>
  <si>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</si>
  <si>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</si>
  <si>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</si>
  <si>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</si>
  <si>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</si>
  <si>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</si>
  <si>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</si>
  <si>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</si>
  <si>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</si>
  <si>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</si>
  <si>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</si>
  <si>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</si>
  <si>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</si>
  <si>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</si>
  <si>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</si>
  <si>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</si>
  <si>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</si>
  <si>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</si>
  <si>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</si>
  <si>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</si>
  <si>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</si>
  <si>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</si>
  <si>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</si>
  <si>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</si>
  <si>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</si>
  <si>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</si>
  <si>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</si>
  <si>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</si>
  <si>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</si>
  <si>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</si>
  <si>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</si>
  <si>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</si>
  <si>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</si>
  <si>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</si>
  <si>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</si>
  <si>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</si>
  <si>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</si>
  <si>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</si>
  <si>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</si>
  <si>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</si>
  <si>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</si>
  <si>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</si>
  <si>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</si>
  <si>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</si>
  <si>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</si>
  <si>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</si>
  <si>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</si>
  <si>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</si>
  <si>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</si>
  <si>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</si>
  <si>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</si>
  <si>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</si>
  <si>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</si>
  <si>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</si>
  <si>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</si>
  <si>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</si>
  <si>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</si>
  <si>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</si>
  <si>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</si>
  <si>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</si>
  <si>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</si>
  <si>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</si>
  <si>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</si>
  <si>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</si>
  <si>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</si>
  <si>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</si>
  <si>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</si>
  <si>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отримані штрафи, пені</t>
  </si>
  <si>
    <t>отримані відсотки</t>
  </si>
  <si>
    <t>дохід від списання кредиторської заборгованості</t>
  </si>
  <si>
    <t>інші доходи від звичайної діяльності</t>
  </si>
  <si>
    <t>рентна плата</t>
  </si>
  <si>
    <t>плата за землю</t>
  </si>
  <si>
    <t>екологічний збір</t>
  </si>
  <si>
    <t xml:space="preserve"> КП "Прилукитепловодопостачання"</t>
  </si>
  <si>
    <t>Прилуцька міська рада</t>
  </si>
  <si>
    <t>тепло-,  водопостачання та водовідведення</t>
  </si>
  <si>
    <t>Постачання пари, гарячої води та кондиційного повітря</t>
  </si>
  <si>
    <t>17500 вул. Садова, буд.104, м. Прилуки Чернігівської області</t>
  </si>
  <si>
    <t>04637 3-39-36</t>
  </si>
  <si>
    <t>А.А. Гавриш</t>
  </si>
  <si>
    <t>35.30</t>
  </si>
  <si>
    <t>Податкова заборгованість  (поточна)</t>
  </si>
  <si>
    <t>Заборгованість перед працівниками із виплати заробітної плати  (поточна)</t>
  </si>
  <si>
    <t>____  _____________ 2022 року № _____</t>
  </si>
  <si>
    <r>
      <t xml:space="preserve">За </t>
    </r>
    <r>
      <rPr>
        <b/>
        <u/>
        <sz val="12"/>
        <color indexed="8"/>
        <rFont val="Times New Roman"/>
        <family val="1"/>
        <charset val="204"/>
      </rPr>
      <t xml:space="preserve">  2021 рік</t>
    </r>
  </si>
  <si>
    <t>А. Гавриш</t>
  </si>
  <si>
    <t>О.Сивенко</t>
  </si>
  <si>
    <t>О.Ворона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</si>
</sst>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0" fillId="0" borderId="1" xfId="0" applyBorder="1"/>
    <xf numFmtId="0" fontId="0" fillId="3" borderId="1" xfId="0" applyFill="1" applyBorder="1"/>
    <xf numFmtId="0" fontId="1" fillId="0" borderId="1" xfId="0" applyFont="1" applyBorder="1" applyAlignment="1">
      <alignment horizontal="center" wrapText="1"/>
    </xf>
    <xf numFmtId="1" fontId="9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" fontId="9" fillId="3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1" fontId="15" fillId="3" borderId="9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top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/>
    </xf>
    <xf numFmtId="1" fontId="14" fillId="3" borderId="9" xfId="0" applyNumberFormat="1" applyFont="1" applyFill="1" applyBorder="1" applyAlignment="1">
      <alignment horizontal="center" vertical="center"/>
    </xf>
    <xf numFmtId="1" fontId="14" fillId="3" borderId="8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3" borderId="3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topLeftCell="A126" zoomScaleNormal="100" workbookViewId="0">
      <selection activeCell="D128" sqref="D128:D129"/>
    </sheetView>
  </sheetViews>
  <sheetFormatPr defaultRowHeight="15" x14ac:dyDescent="0.25"/>
  <cols>
    <col min="1" max="1" width="37.5703125" customWidth="1"/>
    <col min="3" max="3" width="18.5703125" customWidth="1"/>
    <col min="4" max="5" width="18.85546875" customWidth="1"/>
    <col min="6" max="6" width="17.28515625" customWidth="1"/>
    <col min="7" max="7" width="10.5703125" customWidth="1"/>
  </cols>
  <sheetData>
    <row r="1" spans="1:7" x14ac:dyDescent="0.25">
      <c r="E1" s="11"/>
      <c r="F1" s="10"/>
      <c r="G1" s="10"/>
    </row>
    <row r="2" spans="1:7" x14ac:dyDescent="0.25">
      <c r="E2" s="11"/>
      <c r="F2" s="10"/>
      <c r="G2" s="10"/>
    </row>
    <row r="3" spans="1:7" x14ac:dyDescent="0.25">
      <c r="E3" s="11" t="s">
        <v>0</v>
      </c>
      <c r="F3" s="10"/>
      <c r="G3" s="10"/>
    </row>
    <row r="4" spans="1:7" ht="18.75" x14ac:dyDescent="0.25">
      <c r="E4" s="58" t="s">
        <v>103</v>
      </c>
      <c r="F4" s="58"/>
      <c r="G4" s="35"/>
    </row>
    <row r="5" spans="1:7" ht="18.75" x14ac:dyDescent="0.25">
      <c r="E5" s="59" t="s">
        <v>104</v>
      </c>
      <c r="F5" s="59"/>
      <c r="G5" s="59"/>
    </row>
    <row r="6" spans="1:7" ht="18.75" x14ac:dyDescent="0.25">
      <c r="E6" s="60" t="s">
        <v>129</v>
      </c>
      <c r="F6" s="60"/>
      <c r="G6" s="60"/>
    </row>
    <row r="7" spans="1:7" ht="15.75" customHeight="1" x14ac:dyDescent="0.25">
      <c r="A7" s="1"/>
      <c r="E7" s="61" t="s">
        <v>105</v>
      </c>
      <c r="F7" s="61"/>
      <c r="G7" s="61"/>
    </row>
    <row r="8" spans="1:7" ht="18.75" x14ac:dyDescent="0.3">
      <c r="A8" s="1"/>
      <c r="E8" s="12"/>
      <c r="F8" s="13" t="s">
        <v>106</v>
      </c>
      <c r="G8" s="14"/>
    </row>
    <row r="9" spans="1:7" ht="15.75" x14ac:dyDescent="0.25">
      <c r="A9" s="2" t="s">
        <v>0</v>
      </c>
      <c r="B9" s="5"/>
    </row>
    <row r="10" spans="1:7" ht="15.75" x14ac:dyDescent="0.25">
      <c r="A10" s="2"/>
    </row>
    <row r="11" spans="1:7" ht="15.75" x14ac:dyDescent="0.25">
      <c r="A11" s="2" t="s">
        <v>3</v>
      </c>
      <c r="B11" s="62" t="s">
        <v>119</v>
      </c>
      <c r="C11" s="62"/>
      <c r="D11" s="62"/>
      <c r="E11" s="33"/>
      <c r="F11" s="34" t="s">
        <v>1</v>
      </c>
    </row>
    <row r="12" spans="1:7" ht="15.75" x14ac:dyDescent="0.25">
      <c r="A12" s="6" t="s">
        <v>5</v>
      </c>
      <c r="B12" s="63" t="s">
        <v>120</v>
      </c>
      <c r="C12" s="63"/>
      <c r="D12" s="63"/>
      <c r="E12" s="33" t="s">
        <v>2</v>
      </c>
      <c r="F12" s="34">
        <v>2021</v>
      </c>
    </row>
    <row r="13" spans="1:7" ht="15.75" x14ac:dyDescent="0.25">
      <c r="A13" s="6" t="s">
        <v>7</v>
      </c>
      <c r="B13" s="63" t="s">
        <v>121</v>
      </c>
      <c r="C13" s="63"/>
      <c r="D13" s="63"/>
      <c r="E13" s="33" t="s">
        <v>4</v>
      </c>
      <c r="F13" s="34">
        <v>32863684</v>
      </c>
    </row>
    <row r="14" spans="1:7" ht="15.75" x14ac:dyDescent="0.25">
      <c r="A14" s="6" t="s">
        <v>9</v>
      </c>
      <c r="B14" s="63" t="s">
        <v>122</v>
      </c>
      <c r="C14" s="63"/>
      <c r="D14" s="63"/>
      <c r="E14" s="33" t="s">
        <v>6</v>
      </c>
      <c r="F14" s="33"/>
    </row>
    <row r="15" spans="1:7" ht="15.75" x14ac:dyDescent="0.25">
      <c r="A15" s="6" t="s">
        <v>11</v>
      </c>
      <c r="B15" s="63" t="s">
        <v>123</v>
      </c>
      <c r="C15" s="63"/>
      <c r="D15" s="63"/>
      <c r="E15" s="33" t="s">
        <v>8</v>
      </c>
      <c r="F15" s="33"/>
    </row>
    <row r="16" spans="1:7" ht="15.75" x14ac:dyDescent="0.25">
      <c r="A16" s="6" t="s">
        <v>12</v>
      </c>
      <c r="B16" s="63" t="s">
        <v>124</v>
      </c>
      <c r="C16" s="63"/>
      <c r="D16" s="63"/>
      <c r="E16" s="33" t="s">
        <v>10</v>
      </c>
      <c r="F16" s="34" t="s">
        <v>126</v>
      </c>
    </row>
    <row r="17" spans="1:6" ht="17.25" customHeight="1" x14ac:dyDescent="0.25">
      <c r="A17" s="6" t="s">
        <v>13</v>
      </c>
      <c r="B17" s="63" t="s">
        <v>125</v>
      </c>
      <c r="C17" s="63"/>
      <c r="D17" s="6"/>
      <c r="E17" s="6"/>
    </row>
    <row r="18" spans="1:6" ht="15.75" x14ac:dyDescent="0.25">
      <c r="A18" s="1"/>
    </row>
    <row r="19" spans="1:6" ht="15.75" x14ac:dyDescent="0.25">
      <c r="A19" s="57" t="s">
        <v>102</v>
      </c>
      <c r="B19" s="57"/>
      <c r="C19" s="57"/>
      <c r="D19" s="57"/>
      <c r="E19" s="57"/>
      <c r="F19" s="57"/>
    </row>
    <row r="20" spans="1:6" ht="15.75" x14ac:dyDescent="0.25">
      <c r="A20" s="37"/>
      <c r="B20" s="37"/>
      <c r="C20" s="57" t="s">
        <v>130</v>
      </c>
      <c r="D20" s="57"/>
      <c r="E20" s="37"/>
      <c r="F20" s="37"/>
    </row>
    <row r="21" spans="1:6" x14ac:dyDescent="0.25">
      <c r="C21" s="64" t="s">
        <v>101</v>
      </c>
      <c r="D21" s="64"/>
    </row>
    <row r="22" spans="1:6" ht="15.75" x14ac:dyDescent="0.25">
      <c r="A22" s="57" t="s">
        <v>14</v>
      </c>
      <c r="B22" s="57"/>
      <c r="C22" s="57"/>
      <c r="D22" s="57"/>
      <c r="E22" s="57"/>
    </row>
    <row r="23" spans="1:6" ht="15.75" x14ac:dyDescent="0.25">
      <c r="A23" s="1" t="s">
        <v>15</v>
      </c>
    </row>
    <row r="24" spans="1:6" ht="15.75" x14ac:dyDescent="0.25">
      <c r="A24" s="1"/>
    </row>
    <row r="25" spans="1:6" ht="47.25" x14ac:dyDescent="0.25">
      <c r="A25" s="33"/>
      <c r="B25" s="34" t="s">
        <v>99</v>
      </c>
      <c r="C25" s="34" t="s">
        <v>96</v>
      </c>
      <c r="D25" s="34" t="s">
        <v>97</v>
      </c>
      <c r="E25" s="21" t="s">
        <v>98</v>
      </c>
      <c r="F25" s="21" t="s">
        <v>100</v>
      </c>
    </row>
    <row r="26" spans="1:6" ht="15.75" x14ac:dyDescent="0.2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75" x14ac:dyDescent="0.25">
      <c r="A27" s="65" t="s">
        <v>16</v>
      </c>
      <c r="B27" s="66"/>
      <c r="C27" s="66"/>
      <c r="D27" s="66"/>
      <c r="E27" s="66"/>
      <c r="F27" s="66"/>
    </row>
    <row r="28" spans="1:6" ht="15.75" x14ac:dyDescent="0.25">
      <c r="A28" s="8" t="s">
        <v>17</v>
      </c>
      <c r="B28" s="33"/>
      <c r="C28" s="33"/>
      <c r="D28" s="33"/>
      <c r="E28" s="33"/>
      <c r="F28" s="33"/>
    </row>
    <row r="29" spans="1:6" ht="35.25" customHeight="1" x14ac:dyDescent="0.25">
      <c r="A29" s="33" t="s">
        <v>18</v>
      </c>
      <c r="B29" s="34">
        <v>10</v>
      </c>
      <c r="C29" s="22">
        <v>150396</v>
      </c>
      <c r="D29" s="34">
        <v>168021.6</v>
      </c>
      <c r="E29" s="23">
        <f>D29-C29</f>
        <v>17625.600000000006</v>
      </c>
      <c r="F29" s="27">
        <f>D29/C29*100</f>
        <v>111.71946062395277</v>
      </c>
    </row>
    <row r="30" spans="1:6" ht="15.75" x14ac:dyDescent="0.25">
      <c r="A30" s="33" t="s">
        <v>19</v>
      </c>
      <c r="B30" s="34">
        <v>11</v>
      </c>
      <c r="C30" s="22">
        <v>17898</v>
      </c>
      <c r="D30" s="44">
        <v>20944.400000000001</v>
      </c>
      <c r="E30" s="23">
        <f t="shared" ref="E30:E49" si="0">D30-C30</f>
        <v>3046.4000000000015</v>
      </c>
      <c r="F30" s="27">
        <f t="shared" ref="F30:F49" si="1">D30/C30*100</f>
        <v>117.02089618951838</v>
      </c>
    </row>
    <row r="31" spans="1:6" ht="15.75" x14ac:dyDescent="0.25">
      <c r="A31" s="33" t="s">
        <v>20</v>
      </c>
      <c r="B31" s="34">
        <v>20</v>
      </c>
      <c r="C31" s="22">
        <v>25066</v>
      </c>
      <c r="D31" s="27">
        <f>D29/6</f>
        <v>28003.600000000002</v>
      </c>
      <c r="E31" s="23">
        <f t="shared" si="0"/>
        <v>2937.6000000000022</v>
      </c>
      <c r="F31" s="27">
        <f t="shared" si="1"/>
        <v>111.71946062395277</v>
      </c>
    </row>
    <row r="32" spans="1:6" ht="15.75" x14ac:dyDescent="0.25">
      <c r="A32" s="33" t="s">
        <v>21</v>
      </c>
      <c r="B32" s="34">
        <v>30</v>
      </c>
      <c r="C32" s="22">
        <v>0</v>
      </c>
      <c r="D32" s="28">
        <v>0</v>
      </c>
      <c r="E32" s="23">
        <f t="shared" si="0"/>
        <v>0</v>
      </c>
      <c r="F32" s="27"/>
    </row>
    <row r="33" spans="1:6" ht="47.25" x14ac:dyDescent="0.25">
      <c r="A33" s="8" t="s">
        <v>22</v>
      </c>
      <c r="B33" s="38">
        <v>40</v>
      </c>
      <c r="C33" s="22">
        <v>125330</v>
      </c>
      <c r="D33" s="27">
        <f>D29-D31</f>
        <v>140018</v>
      </c>
      <c r="E33" s="23">
        <f t="shared" si="0"/>
        <v>14688</v>
      </c>
      <c r="F33" s="27">
        <f t="shared" si="1"/>
        <v>111.71946062395277</v>
      </c>
    </row>
    <row r="34" spans="1:6" ht="15.75" x14ac:dyDescent="0.25">
      <c r="A34" s="33" t="s">
        <v>23</v>
      </c>
      <c r="B34" s="34">
        <v>50</v>
      </c>
      <c r="C34" s="22">
        <v>204</v>
      </c>
      <c r="D34" s="34">
        <v>15953</v>
      </c>
      <c r="E34" s="23">
        <f t="shared" si="0"/>
        <v>15749</v>
      </c>
      <c r="F34" s="27">
        <f t="shared" si="1"/>
        <v>7820.0980392156862</v>
      </c>
    </row>
    <row r="35" spans="1:6" ht="15.75" x14ac:dyDescent="0.25">
      <c r="A35" s="33" t="s">
        <v>24</v>
      </c>
      <c r="B35" s="34"/>
      <c r="C35" s="22">
        <v>0</v>
      </c>
      <c r="D35" s="34"/>
      <c r="E35" s="23">
        <f t="shared" si="0"/>
        <v>0</v>
      </c>
      <c r="F35" s="27"/>
    </row>
    <row r="36" spans="1:6" ht="31.5" x14ac:dyDescent="0.25">
      <c r="A36" s="33" t="s">
        <v>25</v>
      </c>
      <c r="B36" s="34">
        <v>51</v>
      </c>
      <c r="C36" s="22">
        <v>196</v>
      </c>
      <c r="D36" s="52">
        <v>211</v>
      </c>
      <c r="E36" s="23">
        <f t="shared" si="0"/>
        <v>15</v>
      </c>
      <c r="F36" s="27">
        <f t="shared" si="1"/>
        <v>107.65306122448979</v>
      </c>
    </row>
    <row r="37" spans="1:6" ht="15.75" x14ac:dyDescent="0.25">
      <c r="A37" s="33" t="s">
        <v>26</v>
      </c>
      <c r="B37" s="34">
        <v>52</v>
      </c>
      <c r="C37" s="22">
        <v>0</v>
      </c>
      <c r="D37" s="52">
        <v>15574</v>
      </c>
      <c r="E37" s="23">
        <f t="shared" si="0"/>
        <v>15574</v>
      </c>
      <c r="F37" s="27"/>
    </row>
    <row r="38" spans="1:6" ht="31.5" x14ac:dyDescent="0.25">
      <c r="A38" s="33" t="s">
        <v>27</v>
      </c>
      <c r="B38" s="34">
        <v>53</v>
      </c>
      <c r="C38" s="22">
        <v>8</v>
      </c>
      <c r="D38" s="52">
        <v>8</v>
      </c>
      <c r="E38" s="23">
        <f t="shared" si="0"/>
        <v>0</v>
      </c>
      <c r="F38" s="27">
        <f t="shared" si="1"/>
        <v>100</v>
      </c>
    </row>
    <row r="39" spans="1:6" ht="31.5" x14ac:dyDescent="0.25">
      <c r="A39" s="33" t="s">
        <v>114</v>
      </c>
      <c r="B39" s="34"/>
      <c r="C39" s="22"/>
      <c r="D39" s="52">
        <v>2</v>
      </c>
      <c r="E39" s="23">
        <f t="shared" si="0"/>
        <v>2</v>
      </c>
      <c r="F39" s="27"/>
    </row>
    <row r="40" spans="1:6" ht="15.75" x14ac:dyDescent="0.25">
      <c r="A40" s="33" t="s">
        <v>112</v>
      </c>
      <c r="B40" s="34"/>
      <c r="C40" s="22"/>
      <c r="D40" s="52">
        <v>48</v>
      </c>
      <c r="E40" s="23">
        <f t="shared" si="0"/>
        <v>48</v>
      </c>
      <c r="F40" s="27"/>
    </row>
    <row r="41" spans="1:6" ht="15.75" x14ac:dyDescent="0.25">
      <c r="A41" s="33" t="s">
        <v>113</v>
      </c>
      <c r="B41" s="34"/>
      <c r="C41" s="22"/>
      <c r="D41" s="52">
        <v>110</v>
      </c>
      <c r="E41" s="23">
        <f t="shared" si="0"/>
        <v>110</v>
      </c>
      <c r="F41" s="27"/>
    </row>
    <row r="42" spans="1:6" ht="15.75" x14ac:dyDescent="0.25">
      <c r="A42" s="33" t="s">
        <v>28</v>
      </c>
      <c r="B42" s="34">
        <v>60</v>
      </c>
      <c r="C42" s="22">
        <v>0</v>
      </c>
      <c r="D42" s="34">
        <v>0</v>
      </c>
      <c r="E42" s="23">
        <f t="shared" si="0"/>
        <v>0</v>
      </c>
      <c r="F42" s="27"/>
    </row>
    <row r="43" spans="1:6" ht="15.75" x14ac:dyDescent="0.25">
      <c r="A43" s="33" t="s">
        <v>29</v>
      </c>
      <c r="B43" s="34">
        <v>70</v>
      </c>
      <c r="C43" s="22">
        <v>24</v>
      </c>
      <c r="D43" s="34">
        <v>0</v>
      </c>
      <c r="E43" s="23">
        <f t="shared" si="0"/>
        <v>-24</v>
      </c>
      <c r="F43" s="27">
        <f t="shared" si="1"/>
        <v>0</v>
      </c>
    </row>
    <row r="44" spans="1:6" ht="15.75" x14ac:dyDescent="0.25">
      <c r="A44" s="33" t="s">
        <v>30</v>
      </c>
      <c r="B44" s="34">
        <v>80</v>
      </c>
      <c r="C44" s="22">
        <v>520</v>
      </c>
      <c r="D44" s="34">
        <v>1159</v>
      </c>
      <c r="E44" s="23">
        <f t="shared" si="0"/>
        <v>639</v>
      </c>
      <c r="F44" s="27">
        <f t="shared" si="1"/>
        <v>222.88461538461539</v>
      </c>
    </row>
    <row r="45" spans="1:6" ht="15.75" x14ac:dyDescent="0.25">
      <c r="A45" s="33" t="s">
        <v>31</v>
      </c>
      <c r="B45" s="34"/>
      <c r="C45" s="22"/>
      <c r="D45" s="34"/>
      <c r="E45" s="23"/>
      <c r="F45" s="27"/>
    </row>
    <row r="46" spans="1:6" ht="31.5" x14ac:dyDescent="0.25">
      <c r="A46" s="33" t="s">
        <v>32</v>
      </c>
      <c r="B46" s="34">
        <v>81</v>
      </c>
      <c r="C46" s="22">
        <v>0</v>
      </c>
      <c r="D46" s="34">
        <v>0</v>
      </c>
      <c r="E46" s="23">
        <f t="shared" si="0"/>
        <v>0</v>
      </c>
      <c r="F46" s="27"/>
    </row>
    <row r="47" spans="1:6" ht="31.5" x14ac:dyDescent="0.25">
      <c r="A47" s="33" t="s">
        <v>33</v>
      </c>
      <c r="B47" s="34">
        <v>82</v>
      </c>
      <c r="C47" s="22">
        <v>520</v>
      </c>
      <c r="D47" s="52">
        <v>1132</v>
      </c>
      <c r="E47" s="23">
        <f t="shared" si="0"/>
        <v>612</v>
      </c>
      <c r="F47" s="27">
        <f t="shared" si="1"/>
        <v>217.69230769230768</v>
      </c>
    </row>
    <row r="48" spans="1:6" ht="15.75" x14ac:dyDescent="0.25">
      <c r="A48" s="33" t="s">
        <v>115</v>
      </c>
      <c r="B48" s="34"/>
      <c r="C48" s="22"/>
      <c r="D48" s="52">
        <v>27</v>
      </c>
      <c r="E48" s="23">
        <f t="shared" si="0"/>
        <v>27</v>
      </c>
      <c r="F48" s="27"/>
    </row>
    <row r="49" spans="1:6" ht="15.75" x14ac:dyDescent="0.25">
      <c r="A49" s="8" t="s">
        <v>34</v>
      </c>
      <c r="B49" s="38">
        <v>90</v>
      </c>
      <c r="C49" s="30">
        <v>126054</v>
      </c>
      <c r="D49" s="40">
        <f>D33+D34+D43+D44</f>
        <v>157130</v>
      </c>
      <c r="E49" s="39">
        <f t="shared" si="0"/>
        <v>31076</v>
      </c>
      <c r="F49" s="40">
        <f t="shared" si="1"/>
        <v>124.6529265235534</v>
      </c>
    </row>
    <row r="50" spans="1:6" ht="15.75" x14ac:dyDescent="0.25">
      <c r="A50" s="8" t="s">
        <v>35</v>
      </c>
      <c r="B50" s="34"/>
      <c r="C50" s="22"/>
      <c r="D50" s="34"/>
      <c r="E50" s="33"/>
      <c r="F50" s="33"/>
    </row>
    <row r="51" spans="1:6" ht="31.5" x14ac:dyDescent="0.25">
      <c r="A51" s="33" t="s">
        <v>36</v>
      </c>
      <c r="B51" s="34">
        <v>100</v>
      </c>
      <c r="C51" s="22">
        <v>118218</v>
      </c>
      <c r="D51" s="34">
        <v>151575</v>
      </c>
      <c r="E51" s="23">
        <f t="shared" ref="E51:E58" si="2">D51-C51</f>
        <v>33357</v>
      </c>
      <c r="F51" s="27">
        <f t="shared" ref="F51:F54" si="3">D51/C51*100</f>
        <v>128.21651525148454</v>
      </c>
    </row>
    <row r="52" spans="1:6" ht="15.75" x14ac:dyDescent="0.25">
      <c r="A52" s="33" t="s">
        <v>37</v>
      </c>
      <c r="B52" s="34">
        <v>110</v>
      </c>
      <c r="C52" s="22">
        <v>5978</v>
      </c>
      <c r="D52" s="34">
        <v>6251</v>
      </c>
      <c r="E52" s="23">
        <f t="shared" si="2"/>
        <v>273</v>
      </c>
      <c r="F52" s="27">
        <f t="shared" si="3"/>
        <v>104.56674473067915</v>
      </c>
    </row>
    <row r="53" spans="1:6" ht="15" customHeight="1" x14ac:dyDescent="0.25">
      <c r="A53" s="31" t="s">
        <v>38</v>
      </c>
      <c r="B53" s="31">
        <v>120</v>
      </c>
      <c r="C53" s="22">
        <v>1435</v>
      </c>
      <c r="D53" s="32">
        <v>1555</v>
      </c>
      <c r="E53" s="23">
        <f t="shared" si="2"/>
        <v>120</v>
      </c>
      <c r="F53" s="27">
        <f t="shared" si="3"/>
        <v>108.36236933797909</v>
      </c>
    </row>
    <row r="54" spans="1:6" ht="15.75" x14ac:dyDescent="0.25">
      <c r="A54" s="33" t="s">
        <v>39</v>
      </c>
      <c r="B54" s="34">
        <v>130</v>
      </c>
      <c r="C54" s="22">
        <v>160</v>
      </c>
      <c r="D54" s="34">
        <v>837</v>
      </c>
      <c r="E54" s="23">
        <f t="shared" si="2"/>
        <v>677</v>
      </c>
      <c r="F54" s="27">
        <f t="shared" si="3"/>
        <v>523.125</v>
      </c>
    </row>
    <row r="55" spans="1:6" ht="15.75" x14ac:dyDescent="0.25">
      <c r="A55" s="33" t="s">
        <v>40</v>
      </c>
      <c r="B55" s="34">
        <v>140</v>
      </c>
      <c r="C55" s="22">
        <v>0</v>
      </c>
      <c r="D55" s="34">
        <v>11</v>
      </c>
      <c r="E55" s="23">
        <f t="shared" si="2"/>
        <v>11</v>
      </c>
      <c r="F55" s="27"/>
    </row>
    <row r="56" spans="1:6" ht="15.75" x14ac:dyDescent="0.25">
      <c r="A56" s="33" t="s">
        <v>41</v>
      </c>
      <c r="B56" s="34">
        <v>150</v>
      </c>
      <c r="C56" s="22">
        <v>0</v>
      </c>
      <c r="D56" s="34">
        <v>0</v>
      </c>
      <c r="E56" s="23">
        <f t="shared" si="2"/>
        <v>0</v>
      </c>
      <c r="F56" s="27"/>
    </row>
    <row r="57" spans="1:6" ht="15.75" x14ac:dyDescent="0.25">
      <c r="A57" s="33" t="s">
        <v>42</v>
      </c>
      <c r="B57" s="34">
        <v>160</v>
      </c>
      <c r="C57" s="22">
        <v>0</v>
      </c>
      <c r="D57" s="34">
        <v>0</v>
      </c>
      <c r="E57" s="23">
        <f t="shared" si="2"/>
        <v>0</v>
      </c>
      <c r="F57" s="27"/>
    </row>
    <row r="58" spans="1:6" ht="15.75" x14ac:dyDescent="0.25">
      <c r="A58" s="8" t="s">
        <v>43</v>
      </c>
      <c r="B58" s="38">
        <v>170</v>
      </c>
      <c r="C58" s="30">
        <v>125791</v>
      </c>
      <c r="D58" s="38">
        <f>SUM(D51:D57)</f>
        <v>160229</v>
      </c>
      <c r="E58" s="39">
        <f t="shared" si="2"/>
        <v>34438</v>
      </c>
      <c r="F58" s="40">
        <f t="shared" ref="F58" si="4">D58/C58*100</f>
        <v>127.37715734829995</v>
      </c>
    </row>
    <row r="59" spans="1:6" ht="15" customHeight="1" x14ac:dyDescent="0.25">
      <c r="A59" s="67" t="s">
        <v>44</v>
      </c>
      <c r="B59" s="68"/>
      <c r="C59" s="69"/>
      <c r="D59" s="68"/>
      <c r="E59" s="71"/>
      <c r="F59" s="71"/>
    </row>
    <row r="60" spans="1:6" ht="11.25" customHeight="1" x14ac:dyDescent="0.25">
      <c r="A60" s="67"/>
      <c r="B60" s="68"/>
      <c r="C60" s="70"/>
      <c r="D60" s="68"/>
      <c r="E60" s="71"/>
      <c r="F60" s="71"/>
    </row>
    <row r="61" spans="1:6" ht="15" hidden="1" customHeight="1" x14ac:dyDescent="0.25">
      <c r="A61" s="67"/>
      <c r="B61" s="68"/>
      <c r="C61" s="22">
        <v>0</v>
      </c>
      <c r="D61" s="68"/>
      <c r="E61" s="71"/>
      <c r="F61" s="71"/>
    </row>
    <row r="62" spans="1:6" ht="15.75" x14ac:dyDescent="0.25">
      <c r="A62" s="33" t="s">
        <v>45</v>
      </c>
      <c r="B62" s="34">
        <v>180</v>
      </c>
      <c r="C62" s="22">
        <v>7112</v>
      </c>
      <c r="D62" s="27">
        <f>D33-D51</f>
        <v>-11557</v>
      </c>
      <c r="E62" s="23">
        <f t="shared" ref="E62" si="5">D62-C62</f>
        <v>-18669</v>
      </c>
      <c r="F62" s="27">
        <f t="shared" ref="F62" si="6">D62/C62*100</f>
        <v>-162.5</v>
      </c>
    </row>
    <row r="63" spans="1:6" ht="15.75" x14ac:dyDescent="0.25">
      <c r="A63" s="33" t="s">
        <v>46</v>
      </c>
      <c r="B63" s="34">
        <v>181</v>
      </c>
      <c r="C63" s="22">
        <f>C62</f>
        <v>7112</v>
      </c>
      <c r="D63" s="34"/>
      <c r="E63" s="33"/>
      <c r="F63" s="33"/>
    </row>
    <row r="64" spans="1:6" ht="15.75" x14ac:dyDescent="0.25">
      <c r="A64" s="33" t="s">
        <v>47</v>
      </c>
      <c r="B64" s="34">
        <v>182</v>
      </c>
      <c r="C64" s="22"/>
      <c r="D64" s="27">
        <f>D62</f>
        <v>-11557</v>
      </c>
      <c r="E64" s="33"/>
      <c r="F64" s="33"/>
    </row>
    <row r="65" spans="1:6" ht="31.5" x14ac:dyDescent="0.25">
      <c r="A65" s="33" t="s">
        <v>48</v>
      </c>
      <c r="B65" s="34">
        <v>190</v>
      </c>
      <c r="C65" s="22">
        <v>-257</v>
      </c>
      <c r="D65" s="34">
        <v>-4247</v>
      </c>
      <c r="E65" s="23">
        <f t="shared" ref="E65" si="7">D65-C65</f>
        <v>-3990</v>
      </c>
      <c r="F65" s="27">
        <f t="shared" ref="F65" si="8">D65/C65*100</f>
        <v>1652.5291828793777</v>
      </c>
    </row>
    <row r="66" spans="1:6" ht="15.75" x14ac:dyDescent="0.25">
      <c r="A66" s="33" t="s">
        <v>49</v>
      </c>
      <c r="B66" s="34">
        <v>191</v>
      </c>
      <c r="C66" s="22"/>
      <c r="D66" s="34"/>
      <c r="E66" s="33"/>
      <c r="F66" s="33"/>
    </row>
    <row r="67" spans="1:6" ht="15.75" x14ac:dyDescent="0.25">
      <c r="A67" s="33" t="s">
        <v>50</v>
      </c>
      <c r="B67" s="34">
        <v>192</v>
      </c>
      <c r="C67" s="22">
        <v>-257</v>
      </c>
      <c r="D67" s="34">
        <f>D65</f>
        <v>-4247</v>
      </c>
      <c r="E67" s="33"/>
      <c r="F67" s="33"/>
    </row>
    <row r="68" spans="1:6" ht="31.5" x14ac:dyDescent="0.25">
      <c r="A68" s="33" t="s">
        <v>51</v>
      </c>
      <c r="B68" s="34">
        <v>200</v>
      </c>
      <c r="C68" s="41">
        <v>263</v>
      </c>
      <c r="D68" s="21">
        <f>D70</f>
        <v>-3090</v>
      </c>
      <c r="E68" s="42">
        <f t="shared" ref="E68" si="9">D68-C68</f>
        <v>-3353</v>
      </c>
      <c r="F68" s="43">
        <f t="shared" ref="F68" si="10">D68/C68*100</f>
        <v>-1174.9049429657796</v>
      </c>
    </row>
    <row r="69" spans="1:6" ht="15.75" x14ac:dyDescent="0.25">
      <c r="A69" s="33" t="s">
        <v>46</v>
      </c>
      <c r="B69" s="34">
        <v>201</v>
      </c>
      <c r="C69" s="22">
        <v>263</v>
      </c>
      <c r="D69" s="34"/>
      <c r="E69" s="33"/>
      <c r="F69" s="33"/>
    </row>
    <row r="70" spans="1:6" ht="15.75" x14ac:dyDescent="0.25">
      <c r="A70" s="33" t="s">
        <v>47</v>
      </c>
      <c r="B70" s="34">
        <v>202</v>
      </c>
      <c r="C70" s="22"/>
      <c r="D70" s="34">
        <v>-3090</v>
      </c>
      <c r="E70" s="33"/>
      <c r="F70" s="33"/>
    </row>
    <row r="71" spans="1:6" ht="15.75" x14ac:dyDescent="0.25">
      <c r="A71" s="33" t="s">
        <v>52</v>
      </c>
      <c r="B71" s="34">
        <v>210</v>
      </c>
      <c r="C71" s="22">
        <v>47</v>
      </c>
      <c r="D71" s="34">
        <v>0</v>
      </c>
      <c r="E71" s="33"/>
      <c r="F71" s="33"/>
    </row>
    <row r="72" spans="1:6" ht="15.75" x14ac:dyDescent="0.25">
      <c r="A72" s="33" t="s">
        <v>53</v>
      </c>
      <c r="B72" s="34">
        <v>220</v>
      </c>
      <c r="C72" s="22">
        <v>0</v>
      </c>
      <c r="D72" s="34"/>
      <c r="E72" s="33"/>
      <c r="F72" s="33"/>
    </row>
    <row r="73" spans="1:6" ht="15.75" x14ac:dyDescent="0.25">
      <c r="A73" s="33" t="s">
        <v>49</v>
      </c>
      <c r="B73" s="34">
        <v>221</v>
      </c>
      <c r="C73" s="22">
        <f>C69-C71</f>
        <v>216</v>
      </c>
      <c r="D73" s="34"/>
      <c r="E73" s="33"/>
      <c r="F73" s="33"/>
    </row>
    <row r="74" spans="1:6" ht="15.75" x14ac:dyDescent="0.25">
      <c r="A74" s="33" t="s">
        <v>50</v>
      </c>
      <c r="B74" s="34">
        <v>222</v>
      </c>
      <c r="C74" s="22">
        <v>0</v>
      </c>
      <c r="D74" s="34">
        <f>D70</f>
        <v>-3090</v>
      </c>
      <c r="E74" s="33"/>
      <c r="F74" s="33"/>
    </row>
    <row r="75" spans="1:6" ht="31.5" x14ac:dyDescent="0.25">
      <c r="A75" s="33" t="s">
        <v>54</v>
      </c>
      <c r="B75" s="34">
        <v>230</v>
      </c>
      <c r="C75" s="22">
        <v>0</v>
      </c>
      <c r="D75" s="34"/>
      <c r="E75" s="33"/>
      <c r="F75" s="33"/>
    </row>
    <row r="76" spans="1:6" ht="15.75" x14ac:dyDescent="0.25">
      <c r="A76" s="72"/>
      <c r="B76" s="73"/>
      <c r="C76" s="73"/>
      <c r="D76" s="73"/>
      <c r="E76" s="73"/>
      <c r="F76" s="73"/>
    </row>
    <row r="77" spans="1:6" ht="15.75" x14ac:dyDescent="0.25">
      <c r="A77" s="74" t="s">
        <v>55</v>
      </c>
      <c r="B77" s="75"/>
      <c r="C77" s="75"/>
      <c r="D77" s="75"/>
      <c r="E77" s="75"/>
      <c r="F77" s="75"/>
    </row>
    <row r="78" spans="1:6" ht="15.75" x14ac:dyDescent="0.25">
      <c r="A78" s="33" t="s">
        <v>56</v>
      </c>
      <c r="B78" s="34">
        <v>240</v>
      </c>
      <c r="C78" s="22">
        <v>71013</v>
      </c>
      <c r="D78" s="34">
        <v>108411</v>
      </c>
      <c r="E78" s="23">
        <f t="shared" ref="E78:E83" si="11">D78-C78</f>
        <v>37398</v>
      </c>
      <c r="F78" s="27">
        <f t="shared" ref="F78:F83" si="12">D78/C78*100</f>
        <v>152.66359680621858</v>
      </c>
    </row>
    <row r="79" spans="1:6" ht="15.75" x14ac:dyDescent="0.25">
      <c r="A79" s="33" t="s">
        <v>57</v>
      </c>
      <c r="B79" s="34">
        <v>250</v>
      </c>
      <c r="C79" s="22">
        <v>37745</v>
      </c>
      <c r="D79" s="34">
        <v>34732</v>
      </c>
      <c r="E79" s="23">
        <f t="shared" si="11"/>
        <v>-3013</v>
      </c>
      <c r="F79" s="27">
        <f t="shared" si="12"/>
        <v>92.017485759703277</v>
      </c>
    </row>
    <row r="80" spans="1:6" ht="15.75" x14ac:dyDescent="0.25">
      <c r="A80" s="33" t="s">
        <v>58</v>
      </c>
      <c r="B80" s="34">
        <v>260</v>
      </c>
      <c r="C80" s="22">
        <v>8115</v>
      </c>
      <c r="D80" s="34">
        <v>7321</v>
      </c>
      <c r="E80" s="23">
        <f t="shared" si="11"/>
        <v>-794</v>
      </c>
      <c r="F80" s="27">
        <f t="shared" si="12"/>
        <v>90.215650030807154</v>
      </c>
    </row>
    <row r="81" spans="1:6" ht="15.75" x14ac:dyDescent="0.25">
      <c r="A81" s="33" t="s">
        <v>59</v>
      </c>
      <c r="B81" s="34">
        <v>270</v>
      </c>
      <c r="C81" s="22">
        <v>4279</v>
      </c>
      <c r="D81" s="34">
        <v>4467</v>
      </c>
      <c r="E81" s="23">
        <f t="shared" si="11"/>
        <v>188</v>
      </c>
      <c r="F81" s="27">
        <f t="shared" si="12"/>
        <v>104.39354989483525</v>
      </c>
    </row>
    <row r="82" spans="1:6" ht="15.75" x14ac:dyDescent="0.25">
      <c r="A82" s="33" t="s">
        <v>60</v>
      </c>
      <c r="B82" s="34">
        <v>280</v>
      </c>
      <c r="C82" s="22">
        <v>4639</v>
      </c>
      <c r="D82" s="34">
        <v>5286</v>
      </c>
      <c r="E82" s="23">
        <f t="shared" si="11"/>
        <v>647</v>
      </c>
      <c r="F82" s="27">
        <f t="shared" si="12"/>
        <v>113.94697133002802</v>
      </c>
    </row>
    <row r="83" spans="1:6" ht="15" customHeight="1" x14ac:dyDescent="0.25">
      <c r="A83" s="71" t="s">
        <v>61</v>
      </c>
      <c r="B83" s="68">
        <v>290</v>
      </c>
      <c r="C83" s="76">
        <v>125791</v>
      </c>
      <c r="D83" s="67">
        <f>SUM(D78:D82)</f>
        <v>160217</v>
      </c>
      <c r="E83" s="79">
        <f t="shared" si="11"/>
        <v>34426</v>
      </c>
      <c r="F83" s="82">
        <f t="shared" si="12"/>
        <v>127.36761771509886</v>
      </c>
    </row>
    <row r="84" spans="1:6" ht="15" customHeight="1" x14ac:dyDescent="0.25">
      <c r="A84" s="71"/>
      <c r="B84" s="68"/>
      <c r="C84" s="77"/>
      <c r="D84" s="67"/>
      <c r="E84" s="80"/>
      <c r="F84" s="83"/>
    </row>
    <row r="85" spans="1:6" ht="15" customHeight="1" x14ac:dyDescent="0.25">
      <c r="A85" s="71"/>
      <c r="B85" s="68"/>
      <c r="C85" s="78"/>
      <c r="D85" s="67"/>
      <c r="E85" s="81"/>
      <c r="F85" s="84"/>
    </row>
    <row r="86" spans="1:6" ht="15.75" x14ac:dyDescent="0.25">
      <c r="A86" s="72"/>
      <c r="B86" s="73"/>
      <c r="C86" s="73"/>
      <c r="D86" s="73"/>
      <c r="E86" s="73"/>
      <c r="F86" s="73"/>
    </row>
    <row r="87" spans="1:6" ht="15.75" x14ac:dyDescent="0.25">
      <c r="A87" s="85" t="s">
        <v>62</v>
      </c>
      <c r="B87" s="86"/>
      <c r="C87" s="86"/>
      <c r="D87" s="86"/>
      <c r="E87" s="86"/>
      <c r="F87" s="86"/>
    </row>
    <row r="88" spans="1:6" ht="68.25" customHeight="1" x14ac:dyDescent="0.25">
      <c r="A88" s="8" t="s">
        <v>63</v>
      </c>
      <c r="B88" s="38">
        <v>300</v>
      </c>
      <c r="C88" s="30">
        <v>8482</v>
      </c>
      <c r="D88" s="54">
        <f>D90+D92</f>
        <v>12351</v>
      </c>
      <c r="E88" s="39">
        <f t="shared" ref="E88:E97" si="13">D88-C88</f>
        <v>3869</v>
      </c>
      <c r="F88" s="40">
        <f t="shared" ref="F88:F97" si="14">D88/C88*100</f>
        <v>145.61424192407452</v>
      </c>
    </row>
    <row r="89" spans="1:6" ht="15.75" x14ac:dyDescent="0.25">
      <c r="A89" s="33" t="s">
        <v>64</v>
      </c>
      <c r="B89" s="34">
        <v>301</v>
      </c>
      <c r="C89" s="22">
        <v>47</v>
      </c>
      <c r="D89" s="52">
        <v>0</v>
      </c>
      <c r="E89" s="23">
        <f t="shared" si="13"/>
        <v>-47</v>
      </c>
      <c r="F89" s="27">
        <f t="shared" si="14"/>
        <v>0</v>
      </c>
    </row>
    <row r="90" spans="1:6" ht="31.5" x14ac:dyDescent="0.25">
      <c r="A90" s="33" t="s">
        <v>65</v>
      </c>
      <c r="B90" s="34">
        <v>302</v>
      </c>
      <c r="C90" s="22">
        <v>6449</v>
      </c>
      <c r="D90" s="52">
        <v>10233.9</v>
      </c>
      <c r="E90" s="23">
        <f t="shared" si="13"/>
        <v>3784.8999999999996</v>
      </c>
      <c r="F90" s="27">
        <f t="shared" si="14"/>
        <v>158.68971933633119</v>
      </c>
    </row>
    <row r="91" spans="1:6" ht="47.25" x14ac:dyDescent="0.25">
      <c r="A91" s="33" t="s">
        <v>66</v>
      </c>
      <c r="B91" s="34">
        <v>303</v>
      </c>
      <c r="C91" s="22">
        <v>0</v>
      </c>
      <c r="D91" s="52">
        <v>0</v>
      </c>
      <c r="E91" s="23">
        <f t="shared" si="13"/>
        <v>0</v>
      </c>
      <c r="F91" s="27"/>
    </row>
    <row r="92" spans="1:6" ht="31.5" x14ac:dyDescent="0.25">
      <c r="A92" s="33" t="s">
        <v>92</v>
      </c>
      <c r="B92" s="34">
        <v>304</v>
      </c>
      <c r="C92" s="22">
        <v>1986</v>
      </c>
      <c r="D92" s="51">
        <f>D94</f>
        <v>2117.1</v>
      </c>
      <c r="E92" s="23">
        <f t="shared" si="13"/>
        <v>131.09999999999991</v>
      </c>
      <c r="F92" s="27">
        <f t="shared" si="14"/>
        <v>106.6012084592145</v>
      </c>
    </row>
    <row r="93" spans="1:6" ht="47.25" x14ac:dyDescent="0.25">
      <c r="A93" s="33" t="s">
        <v>67</v>
      </c>
      <c r="B93" s="34" t="s">
        <v>68</v>
      </c>
      <c r="C93" s="22">
        <v>0</v>
      </c>
      <c r="D93" s="52">
        <v>0</v>
      </c>
      <c r="E93" s="23">
        <f t="shared" si="13"/>
        <v>0</v>
      </c>
      <c r="F93" s="27"/>
    </row>
    <row r="94" spans="1:6" ht="15.75" x14ac:dyDescent="0.25">
      <c r="A94" s="33" t="s">
        <v>69</v>
      </c>
      <c r="B94" s="34" t="s">
        <v>70</v>
      </c>
      <c r="C94" s="24">
        <v>1986</v>
      </c>
      <c r="D94" s="52">
        <f>SUM(D95:D97)</f>
        <v>2117.1</v>
      </c>
      <c r="E94" s="23">
        <f t="shared" si="13"/>
        <v>131.09999999999991</v>
      </c>
      <c r="F94" s="27">
        <f t="shared" si="14"/>
        <v>106.6012084592145</v>
      </c>
    </row>
    <row r="95" spans="1:6" ht="15.75" x14ac:dyDescent="0.25">
      <c r="A95" s="33" t="s">
        <v>116</v>
      </c>
      <c r="B95" s="34"/>
      <c r="C95" s="22">
        <v>1534</v>
      </c>
      <c r="D95" s="52">
        <v>1660.2</v>
      </c>
      <c r="E95" s="23">
        <f t="shared" si="13"/>
        <v>126.20000000000005</v>
      </c>
      <c r="F95" s="27">
        <f t="shared" si="14"/>
        <v>108.22685788787484</v>
      </c>
    </row>
    <row r="96" spans="1:6" ht="15.75" x14ac:dyDescent="0.25">
      <c r="A96" s="33" t="s">
        <v>117</v>
      </c>
      <c r="B96" s="34"/>
      <c r="C96" s="22">
        <v>224</v>
      </c>
      <c r="D96" s="52">
        <v>207.1</v>
      </c>
      <c r="E96" s="23">
        <f t="shared" si="13"/>
        <v>-16.900000000000006</v>
      </c>
      <c r="F96" s="27">
        <f t="shared" si="14"/>
        <v>92.455357142857139</v>
      </c>
    </row>
    <row r="97" spans="1:6" ht="15.75" x14ac:dyDescent="0.25">
      <c r="A97" s="33" t="s">
        <v>118</v>
      </c>
      <c r="B97" s="34"/>
      <c r="C97" s="22">
        <v>228</v>
      </c>
      <c r="D97" s="52">
        <v>249.8</v>
      </c>
      <c r="E97" s="23">
        <f t="shared" si="13"/>
        <v>21.800000000000011</v>
      </c>
      <c r="F97" s="27">
        <f t="shared" si="14"/>
        <v>109.56140350877193</v>
      </c>
    </row>
    <row r="98" spans="1:6" ht="31.5" x14ac:dyDescent="0.25">
      <c r="A98" s="8" t="s">
        <v>71</v>
      </c>
      <c r="B98" s="38">
        <v>310</v>
      </c>
      <c r="C98" s="19"/>
      <c r="D98" s="45"/>
      <c r="E98" s="33"/>
      <c r="F98" s="33"/>
    </row>
    <row r="99" spans="1:6" ht="47.25" x14ac:dyDescent="0.25">
      <c r="A99" s="33" t="s">
        <v>91</v>
      </c>
      <c r="B99" s="34"/>
      <c r="C99" s="25">
        <v>0</v>
      </c>
      <c r="D99" s="46">
        <v>0</v>
      </c>
      <c r="E99" s="33"/>
      <c r="F99" s="33"/>
    </row>
    <row r="100" spans="1:6" ht="15.75" x14ac:dyDescent="0.25">
      <c r="A100" s="33" t="s">
        <v>72</v>
      </c>
      <c r="B100" s="34">
        <v>312</v>
      </c>
      <c r="C100" s="36">
        <v>0</v>
      </c>
      <c r="D100" s="47">
        <v>0</v>
      </c>
      <c r="E100" s="33"/>
      <c r="F100" s="33"/>
    </row>
    <row r="101" spans="1:6" ht="15.75" x14ac:dyDescent="0.25">
      <c r="A101" s="33" t="s">
        <v>73</v>
      </c>
      <c r="B101" s="34">
        <v>313</v>
      </c>
      <c r="C101" s="22">
        <v>0</v>
      </c>
      <c r="D101" s="48">
        <v>0</v>
      </c>
      <c r="E101" s="33"/>
      <c r="F101" s="33"/>
    </row>
    <row r="102" spans="1:6" ht="31.5" x14ac:dyDescent="0.25">
      <c r="A102" s="8" t="s">
        <v>74</v>
      </c>
      <c r="B102" s="38">
        <v>320</v>
      </c>
      <c r="C102" s="30">
        <v>8116</v>
      </c>
      <c r="D102" s="53">
        <f>D103</f>
        <v>7382</v>
      </c>
      <c r="E102" s="39">
        <f t="shared" ref="E102:E103" si="15">D102-C102</f>
        <v>-734</v>
      </c>
      <c r="F102" s="39">
        <f t="shared" ref="F102:F103" si="16">D102/C102*100</f>
        <v>90.956136027599797</v>
      </c>
    </row>
    <row r="103" spans="1:6" ht="25.5" customHeight="1" x14ac:dyDescent="0.25">
      <c r="A103" s="87" t="s">
        <v>75</v>
      </c>
      <c r="B103" s="89">
        <v>321</v>
      </c>
      <c r="C103" s="69">
        <v>8116</v>
      </c>
      <c r="D103" s="91">
        <v>7382</v>
      </c>
      <c r="E103" s="93">
        <f t="shared" si="15"/>
        <v>-734</v>
      </c>
      <c r="F103" s="93">
        <f t="shared" si="16"/>
        <v>90.956136027599797</v>
      </c>
    </row>
    <row r="104" spans="1:6" ht="54.75" customHeight="1" x14ac:dyDescent="0.25">
      <c r="A104" s="88"/>
      <c r="B104" s="90"/>
      <c r="C104" s="70"/>
      <c r="D104" s="92"/>
      <c r="E104" s="94"/>
      <c r="F104" s="94"/>
    </row>
    <row r="105" spans="1:6" ht="15.75" x14ac:dyDescent="0.25">
      <c r="A105" s="33" t="s">
        <v>69</v>
      </c>
      <c r="B105" s="34">
        <v>322</v>
      </c>
      <c r="C105" s="22">
        <v>0</v>
      </c>
      <c r="D105" s="49">
        <v>0</v>
      </c>
      <c r="E105" s="22">
        <v>0</v>
      </c>
      <c r="F105" s="22">
        <v>0</v>
      </c>
    </row>
    <row r="106" spans="1:6" ht="17.25" customHeight="1" x14ac:dyDescent="0.25">
      <c r="A106" s="33" t="s">
        <v>76</v>
      </c>
      <c r="B106" s="34">
        <v>330</v>
      </c>
      <c r="C106" s="22">
        <v>0</v>
      </c>
      <c r="D106" s="49">
        <v>0</v>
      </c>
      <c r="E106" s="22">
        <v>0</v>
      </c>
      <c r="F106" s="22">
        <v>0</v>
      </c>
    </row>
    <row r="107" spans="1:6" ht="15.75" x14ac:dyDescent="0.25">
      <c r="A107" s="33" t="s">
        <v>77</v>
      </c>
      <c r="B107" s="34">
        <v>331</v>
      </c>
      <c r="C107" s="25">
        <v>0</v>
      </c>
      <c r="D107" s="50">
        <v>0</v>
      </c>
      <c r="E107" s="25">
        <v>0</v>
      </c>
      <c r="F107" s="25">
        <v>0</v>
      </c>
    </row>
    <row r="108" spans="1:6" ht="15.75" x14ac:dyDescent="0.25">
      <c r="A108" s="33" t="s">
        <v>78</v>
      </c>
      <c r="B108" s="34">
        <v>332</v>
      </c>
      <c r="C108" s="25">
        <v>0</v>
      </c>
      <c r="D108" s="50">
        <v>0</v>
      </c>
      <c r="E108" s="25">
        <v>0</v>
      </c>
      <c r="F108" s="25">
        <v>0</v>
      </c>
    </row>
    <row r="109" spans="1:6" ht="15.75" x14ac:dyDescent="0.25">
      <c r="A109" s="95"/>
      <c r="B109" s="96"/>
      <c r="C109" s="96"/>
      <c r="D109" s="96"/>
      <c r="E109" s="96"/>
      <c r="F109" s="96"/>
    </row>
    <row r="110" spans="1:6" ht="15.75" x14ac:dyDescent="0.25">
      <c r="A110" s="85" t="s">
        <v>79</v>
      </c>
      <c r="B110" s="86"/>
      <c r="C110" s="86"/>
      <c r="D110" s="86"/>
      <c r="E110" s="86"/>
      <c r="F110" s="86"/>
    </row>
    <row r="111" spans="1:6" ht="15.75" x14ac:dyDescent="0.25">
      <c r="A111" s="33" t="s">
        <v>80</v>
      </c>
      <c r="B111" s="34">
        <v>340</v>
      </c>
      <c r="C111" s="29">
        <v>0</v>
      </c>
      <c r="D111" s="29">
        <v>0</v>
      </c>
      <c r="E111" s="29">
        <v>0</v>
      </c>
      <c r="F111" s="29">
        <v>0</v>
      </c>
    </row>
    <row r="112" spans="1:6" ht="15.75" x14ac:dyDescent="0.25">
      <c r="A112" s="33" t="s">
        <v>81</v>
      </c>
      <c r="B112" s="34">
        <v>341</v>
      </c>
      <c r="C112" s="29">
        <v>0</v>
      </c>
      <c r="D112" s="29">
        <v>0</v>
      </c>
      <c r="E112" s="29">
        <v>0</v>
      </c>
      <c r="F112" s="29">
        <v>0</v>
      </c>
    </row>
    <row r="113" spans="1:6" ht="47.25" x14ac:dyDescent="0.25">
      <c r="A113" s="33" t="s">
        <v>82</v>
      </c>
      <c r="B113" s="34">
        <v>350</v>
      </c>
      <c r="C113" s="22">
        <v>800</v>
      </c>
      <c r="D113" s="34">
        <v>2518</v>
      </c>
      <c r="E113" s="23">
        <f>D113-C113</f>
        <v>1718</v>
      </c>
      <c r="F113" s="23">
        <f>D113/C113*100</f>
        <v>314.75</v>
      </c>
    </row>
    <row r="114" spans="1:6" ht="15" customHeight="1" x14ac:dyDescent="0.25">
      <c r="A114" s="71" t="s">
        <v>81</v>
      </c>
      <c r="B114" s="68">
        <v>351</v>
      </c>
      <c r="C114" s="97">
        <v>0</v>
      </c>
      <c r="D114" s="97">
        <v>0</v>
      </c>
      <c r="E114" s="97">
        <v>0</v>
      </c>
      <c r="F114" s="97">
        <v>0</v>
      </c>
    </row>
    <row r="115" spans="1:6" ht="15.75" customHeight="1" x14ac:dyDescent="0.25">
      <c r="A115" s="71"/>
      <c r="B115" s="68"/>
      <c r="C115" s="98"/>
      <c r="D115" s="98"/>
      <c r="E115" s="98"/>
      <c r="F115" s="98"/>
    </row>
    <row r="116" spans="1:6" ht="31.5" x14ac:dyDescent="0.25">
      <c r="A116" s="33" t="s">
        <v>83</v>
      </c>
      <c r="B116" s="34">
        <v>360</v>
      </c>
      <c r="C116" s="20"/>
      <c r="D116" s="34">
        <v>57</v>
      </c>
      <c r="E116" s="33"/>
      <c r="F116" s="33"/>
    </row>
    <row r="117" spans="1:6" ht="15.75" x14ac:dyDescent="0.25">
      <c r="A117" s="33" t="s">
        <v>81</v>
      </c>
      <c r="B117" s="34">
        <v>361</v>
      </c>
      <c r="C117" s="20"/>
      <c r="D117" s="34">
        <v>0</v>
      </c>
      <c r="E117" s="33"/>
      <c r="F117" s="33"/>
    </row>
    <row r="118" spans="1:6" ht="31.5" x14ac:dyDescent="0.25">
      <c r="A118" s="33" t="s">
        <v>84</v>
      </c>
      <c r="B118" s="34">
        <v>370</v>
      </c>
      <c r="C118" s="20"/>
      <c r="D118" s="34"/>
      <c r="E118" s="33"/>
      <c r="F118" s="33"/>
    </row>
    <row r="119" spans="1:6" ht="15.75" x14ac:dyDescent="0.25">
      <c r="A119" s="33" t="s">
        <v>81</v>
      </c>
      <c r="B119" s="34">
        <v>371</v>
      </c>
      <c r="C119" s="20"/>
      <c r="D119" s="34"/>
      <c r="E119" s="33"/>
      <c r="F119" s="33"/>
    </row>
    <row r="120" spans="1:6" ht="63" x14ac:dyDescent="0.25">
      <c r="A120" s="33" t="s">
        <v>85</v>
      </c>
      <c r="B120" s="34">
        <v>380</v>
      </c>
      <c r="C120" s="22">
        <v>800</v>
      </c>
      <c r="D120" s="34">
        <v>465</v>
      </c>
      <c r="E120" s="23">
        <f t="shared" ref="E120:E122" si="17">D120-C120</f>
        <v>-335</v>
      </c>
      <c r="F120" s="23">
        <f>D120/C120*100</f>
        <v>58.125000000000007</v>
      </c>
    </row>
    <row r="121" spans="1:6" ht="15.75" x14ac:dyDescent="0.25">
      <c r="A121" s="33" t="s">
        <v>81</v>
      </c>
      <c r="B121" s="34">
        <v>381</v>
      </c>
      <c r="C121" s="22">
        <v>0</v>
      </c>
      <c r="D121" s="34">
        <v>0</v>
      </c>
      <c r="E121" s="23">
        <f t="shared" si="17"/>
        <v>0</v>
      </c>
      <c r="F121" s="28"/>
    </row>
    <row r="122" spans="1:6" ht="31.5" x14ac:dyDescent="0.25">
      <c r="A122" s="33" t="s">
        <v>86</v>
      </c>
      <c r="B122" s="34">
        <v>390</v>
      </c>
      <c r="C122" s="22">
        <v>1600</v>
      </c>
      <c r="D122" s="34">
        <f>D120+D116+D113+D111</f>
        <v>3040</v>
      </c>
      <c r="E122" s="23">
        <f t="shared" si="17"/>
        <v>1440</v>
      </c>
      <c r="F122" s="23">
        <f>D122/C122*100</f>
        <v>190</v>
      </c>
    </row>
    <row r="123" spans="1:6" ht="31.5" x14ac:dyDescent="0.25">
      <c r="A123" s="33" t="s">
        <v>87</v>
      </c>
      <c r="B123" s="34">
        <v>391</v>
      </c>
      <c r="C123" s="26">
        <v>0</v>
      </c>
      <c r="D123" s="34">
        <v>0</v>
      </c>
      <c r="E123" s="34">
        <v>0</v>
      </c>
      <c r="F123" s="34">
        <v>0</v>
      </c>
    </row>
    <row r="124" spans="1:6" ht="15.75" x14ac:dyDescent="0.25">
      <c r="A124" s="72"/>
      <c r="B124" s="73"/>
      <c r="C124" s="73"/>
      <c r="D124" s="73"/>
      <c r="E124" s="73"/>
      <c r="F124" s="73"/>
    </row>
    <row r="125" spans="1:6" ht="15.75" x14ac:dyDescent="0.25">
      <c r="A125" s="65" t="s">
        <v>88</v>
      </c>
      <c r="B125" s="66"/>
      <c r="C125" s="66"/>
      <c r="D125" s="66"/>
      <c r="E125" s="66"/>
      <c r="F125" s="66"/>
    </row>
    <row r="126" spans="1:6" ht="15" customHeight="1" x14ac:dyDescent="0.25">
      <c r="A126" s="55" t="s">
        <v>89</v>
      </c>
      <c r="B126" s="56">
        <v>400</v>
      </c>
      <c r="C126" s="56">
        <v>300</v>
      </c>
      <c r="D126" s="56">
        <v>300</v>
      </c>
      <c r="E126" s="23">
        <f t="shared" ref="E126:E127" si="18">D126-C126</f>
        <v>0</v>
      </c>
      <c r="F126" s="23">
        <f t="shared" ref="F126:F127" si="19">D126/C126*100</f>
        <v>100</v>
      </c>
    </row>
    <row r="127" spans="1:6" ht="15.75" x14ac:dyDescent="0.25">
      <c r="A127" s="33" t="s">
        <v>90</v>
      </c>
      <c r="B127" s="34">
        <v>410</v>
      </c>
      <c r="C127" s="34">
        <v>56300</v>
      </c>
      <c r="D127" s="34">
        <v>63932</v>
      </c>
      <c r="E127" s="23">
        <f t="shared" si="18"/>
        <v>7632</v>
      </c>
      <c r="F127" s="23">
        <f t="shared" si="19"/>
        <v>113.55595026642985</v>
      </c>
    </row>
    <row r="128" spans="1:6" ht="15" customHeight="1" x14ac:dyDescent="0.25">
      <c r="A128" s="71" t="s">
        <v>127</v>
      </c>
      <c r="B128" s="68">
        <v>420</v>
      </c>
      <c r="C128" s="68"/>
      <c r="D128" s="101">
        <v>1087</v>
      </c>
      <c r="E128" s="71"/>
      <c r="F128" s="71"/>
    </row>
    <row r="129" spans="1:6" ht="9" customHeight="1" x14ac:dyDescent="0.25">
      <c r="A129" s="71"/>
      <c r="B129" s="68"/>
      <c r="C129" s="68"/>
      <c r="D129" s="101"/>
      <c r="E129" s="71"/>
      <c r="F129" s="71"/>
    </row>
    <row r="130" spans="1:6" ht="38.25" customHeight="1" x14ac:dyDescent="0.25">
      <c r="A130" s="33" t="s">
        <v>128</v>
      </c>
      <c r="B130" s="34">
        <v>430</v>
      </c>
      <c r="C130" s="34"/>
      <c r="D130" s="52">
        <v>1316</v>
      </c>
      <c r="E130" s="33"/>
      <c r="F130" s="33"/>
    </row>
    <row r="132" spans="1:6" ht="15.75" x14ac:dyDescent="0.25">
      <c r="A132" s="2" t="s">
        <v>93</v>
      </c>
      <c r="B132" s="9"/>
      <c r="C132" s="9"/>
      <c r="D132" s="15"/>
      <c r="E132" s="100" t="s">
        <v>131</v>
      </c>
      <c r="F132" s="100"/>
    </row>
    <row r="133" spans="1:6" x14ac:dyDescent="0.25">
      <c r="B133" s="99" t="s">
        <v>95</v>
      </c>
      <c r="C133" s="99"/>
      <c r="E133" s="99" t="s">
        <v>94</v>
      </c>
      <c r="F133" s="99"/>
    </row>
    <row r="134" spans="1:6" ht="15.75" x14ac:dyDescent="0.25">
      <c r="A134" s="2"/>
      <c r="B134" s="3"/>
      <c r="C134" s="3"/>
    </row>
    <row r="135" spans="1:6" ht="15.75" x14ac:dyDescent="0.25">
      <c r="A135" s="4"/>
      <c r="B135" s="3"/>
      <c r="C135" s="3"/>
      <c r="E135" s="16" t="s">
        <v>107</v>
      </c>
      <c r="F135" s="17"/>
    </row>
    <row r="136" spans="1:6" x14ac:dyDescent="0.25">
      <c r="E136" s="17" t="s">
        <v>108</v>
      </c>
      <c r="F136" s="17"/>
    </row>
    <row r="137" spans="1:6" x14ac:dyDescent="0.25">
      <c r="E137" s="17" t="s">
        <v>109</v>
      </c>
      <c r="F137" s="17"/>
    </row>
    <row r="138" spans="1:6" x14ac:dyDescent="0.25">
      <c r="E138" s="18"/>
      <c r="F138" s="18" t="s">
        <v>132</v>
      </c>
    </row>
    <row r="139" spans="1:6" x14ac:dyDescent="0.25">
      <c r="E139" s="17"/>
      <c r="F139" s="17"/>
    </row>
    <row r="140" spans="1:6" x14ac:dyDescent="0.25">
      <c r="E140" s="17"/>
      <c r="F140" s="17"/>
    </row>
    <row r="141" spans="1:6" ht="15.75" x14ac:dyDescent="0.25">
      <c r="E141" s="16" t="s">
        <v>107</v>
      </c>
      <c r="F141" s="17"/>
    </row>
    <row r="142" spans="1:6" x14ac:dyDescent="0.25">
      <c r="E142" s="17" t="s">
        <v>110</v>
      </c>
      <c r="F142" s="17"/>
    </row>
    <row r="143" spans="1:6" x14ac:dyDescent="0.25">
      <c r="E143" s="17" t="s">
        <v>111</v>
      </c>
      <c r="F143" s="17"/>
    </row>
    <row r="144" spans="1:6" x14ac:dyDescent="0.25">
      <c r="E144" s="18"/>
      <c r="F144" s="18" t="s">
        <v>133</v>
      </c>
    </row>
  </sheetData>
  <mergeCells count="57">
    <mergeCell ref="B133:C133"/>
    <mergeCell ref="E133:F133"/>
    <mergeCell ref="A128:A129"/>
    <mergeCell ref="B128:B129"/>
    <mergeCell ref="C128:C129"/>
    <mergeCell ref="D128:D129"/>
    <mergeCell ref="E128:E129"/>
    <mergeCell ref="F128:F129"/>
    <mergeCell ref="E132:F132"/>
    <mergeCell ref="A124:F124"/>
    <mergeCell ref="A125:F125"/>
    <mergeCell ref="A109:F109"/>
    <mergeCell ref="A110:F110"/>
    <mergeCell ref="A114:A115"/>
    <mergeCell ref="B114:B115"/>
    <mergeCell ref="C114:C115"/>
    <mergeCell ref="D114:D115"/>
    <mergeCell ref="E114:E115"/>
    <mergeCell ref="F114:F115"/>
    <mergeCell ref="A86:F86"/>
    <mergeCell ref="A87:F87"/>
    <mergeCell ref="A103:A104"/>
    <mergeCell ref="B103:B104"/>
    <mergeCell ref="C103:C104"/>
    <mergeCell ref="D103:D104"/>
    <mergeCell ref="E103:E104"/>
    <mergeCell ref="F103:F104"/>
    <mergeCell ref="A76:F76"/>
    <mergeCell ref="A77:F77"/>
    <mergeCell ref="A83:A85"/>
    <mergeCell ref="B83:B85"/>
    <mergeCell ref="C83:C85"/>
    <mergeCell ref="D83:D85"/>
    <mergeCell ref="E83:E85"/>
    <mergeCell ref="F83:F85"/>
    <mergeCell ref="C20:D20"/>
    <mergeCell ref="C21:D21"/>
    <mergeCell ref="A22:E22"/>
    <mergeCell ref="A27:F27"/>
    <mergeCell ref="A59:A61"/>
    <mergeCell ref="B59:B61"/>
    <mergeCell ref="C59:C60"/>
    <mergeCell ref="D59:D61"/>
    <mergeCell ref="E59:E61"/>
    <mergeCell ref="F59:F61"/>
    <mergeCell ref="A19:F19"/>
    <mergeCell ref="E4:F4"/>
    <mergeCell ref="E5:G5"/>
    <mergeCell ref="E6:G6"/>
    <mergeCell ref="E7:G7"/>
    <mergeCell ref="B11:D11"/>
    <mergeCell ref="B12:D12"/>
    <mergeCell ref="B13:D13"/>
    <mergeCell ref="B14:D14"/>
    <mergeCell ref="B15:D15"/>
    <mergeCell ref="B16:D16"/>
    <mergeCell ref="B17:C17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про викон. фін.плану рік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 2</cp:lastModifiedBy>
  <cp:lastPrinted>2022-04-13T10:02:39Z</cp:lastPrinted>
  <dcterms:created xsi:type="dcterms:W3CDTF">2020-08-20T07:51:17Z</dcterms:created>
  <dcterms:modified xsi:type="dcterms:W3CDTF">2022-04-13T10:51:28Z</dcterms:modified>
</cp:coreProperties>
</file>